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Blaufränkisch Ultra\BFU Veranstaltung\2021\"/>
    </mc:Choice>
  </mc:AlternateContent>
  <xr:revisionPtr revIDLastSave="0" documentId="13_ncr:1_{16AF54D1-BABC-46B1-97B2-3305E24D9903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BFU in Zahle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B5" i="5" s="1"/>
  <c r="C6" i="5"/>
  <c r="B6" i="5" s="1"/>
  <c r="C7" i="5"/>
  <c r="B7" i="5" s="1"/>
  <c r="C8" i="5"/>
  <c r="B8" i="5" s="1"/>
  <c r="C9" i="5"/>
  <c r="B9" i="5" s="1"/>
  <c r="C10" i="5"/>
  <c r="B10" i="5" s="1"/>
  <c r="C11" i="5"/>
  <c r="B11" i="5" s="1"/>
  <c r="C12" i="5"/>
  <c r="B12" i="5" s="1"/>
  <c r="C13" i="5"/>
  <c r="B13" i="5" s="1"/>
  <c r="C14" i="5"/>
  <c r="B14" i="5" s="1"/>
  <c r="C15" i="5"/>
  <c r="B15" i="5" s="1"/>
  <c r="C16" i="5"/>
  <c r="B16" i="5" s="1"/>
  <c r="C17" i="5"/>
  <c r="B17" i="5" s="1"/>
  <c r="C18" i="5"/>
  <c r="B18" i="5" s="1"/>
  <c r="C19" i="5"/>
  <c r="B19" i="5" s="1"/>
  <c r="C20" i="5"/>
  <c r="B20" i="5" s="1"/>
  <c r="C21" i="5"/>
  <c r="B21" i="5" s="1"/>
  <c r="C22" i="5"/>
  <c r="B22" i="5" s="1"/>
  <c r="C23" i="5"/>
  <c r="B23" i="5" s="1"/>
  <c r="C24" i="5"/>
  <c r="B24" i="5" s="1"/>
  <c r="C25" i="5"/>
  <c r="B25" i="5" s="1"/>
  <c r="C26" i="5"/>
  <c r="B26" i="5" s="1"/>
  <c r="C27" i="5"/>
  <c r="B27" i="5" s="1"/>
  <c r="C28" i="5"/>
  <c r="B28" i="5" s="1"/>
  <c r="C29" i="5"/>
  <c r="B29" i="5" s="1"/>
  <c r="C30" i="5"/>
  <c r="B30" i="5" s="1"/>
  <c r="C31" i="5"/>
  <c r="B31" i="5" s="1"/>
  <c r="C32" i="5"/>
  <c r="B32" i="5" s="1"/>
  <c r="C33" i="5"/>
  <c r="B33" i="5" s="1"/>
  <c r="C34" i="5"/>
  <c r="B34" i="5" s="1"/>
  <c r="C35" i="5"/>
  <c r="B35" i="5" s="1"/>
  <c r="C36" i="5"/>
  <c r="B36" i="5" s="1"/>
  <c r="C37" i="5"/>
  <c r="B37" i="5" s="1"/>
  <c r="C4" i="5"/>
  <c r="G4" i="5" s="1"/>
  <c r="G5" i="5" s="1"/>
  <c r="G6" i="5" s="1"/>
  <c r="G7" i="5" s="1"/>
  <c r="G8" i="5" l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B4" i="5"/>
  <c r="B38" i="5" l="1"/>
</calcChain>
</file>

<file path=xl/sharedStrings.xml><?xml version="1.0" encoding="utf-8"?>
<sst xmlns="http://schemas.openxmlformats.org/spreadsheetml/2006/main" count="49" uniqueCount="48">
  <si>
    <t>Pace:</t>
  </si>
  <si>
    <t>Aufenthalt:</t>
  </si>
  <si>
    <t>11:00-18:00</t>
  </si>
  <si>
    <t>BF</t>
  </si>
  <si>
    <t>Laufzeit</t>
  </si>
  <si>
    <t>km</t>
  </si>
  <si>
    <t>km Gesamt</t>
  </si>
  <si>
    <t>Station</t>
  </si>
  <si>
    <t>Uhrzeit</t>
  </si>
  <si>
    <t>Ankunft</t>
  </si>
  <si>
    <t>START</t>
  </si>
  <si>
    <t>Bhf DK</t>
  </si>
  <si>
    <t>Deutschkreutzer Weinmanufaktur</t>
  </si>
  <si>
    <t>Rotweingut Prickler</t>
  </si>
  <si>
    <t>Weingut Strass</t>
  </si>
  <si>
    <t>Weingut Schumitsch-Stocker</t>
  </si>
  <si>
    <t>Weingut Wolf</t>
  </si>
  <si>
    <t>Weingut Juliana Wieder</t>
  </si>
  <si>
    <t>Weingut Familie Hufnagel</t>
  </si>
  <si>
    <t>Weingut Bernhard Artner</t>
  </si>
  <si>
    <t>Weinbau Familie Weber</t>
  </si>
  <si>
    <t>Weingut J. Heinrich</t>
  </si>
  <si>
    <t>Weingut Pfneisl</t>
  </si>
  <si>
    <t>Weingut K+K Kirnbauer</t>
  </si>
  <si>
    <t>Weingut MF Mario Felder</t>
  </si>
  <si>
    <t>Weingut Gager</t>
  </si>
  <si>
    <t>Weingut Familie Wiedeschitz</t>
  </si>
  <si>
    <t>Weingut Gesellmann</t>
  </si>
  <si>
    <t>Weingut Kovacs</t>
  </si>
  <si>
    <t>Weingut Strehn</t>
  </si>
  <si>
    <t>Weingut Hans Igler</t>
  </si>
  <si>
    <t>Weingut Josef u. Maria Reumann</t>
  </si>
  <si>
    <t>Weingut Ernst</t>
  </si>
  <si>
    <t>Weingut Gerhard Kirnbauer</t>
  </si>
  <si>
    <t>Weingut Maria u. Johann Hofstädter</t>
  </si>
  <si>
    <t>Weingut Christian Kirnbauer</t>
  </si>
  <si>
    <t>Grenzlandhof Reumann</t>
  </si>
  <si>
    <t>Weinbau Rudolf Dorner</t>
  </si>
  <si>
    <t>Ab</t>
  </si>
  <si>
    <t>Aufzeichnungen</t>
  </si>
  <si>
    <t xml:space="preserve">Eichenwald Weine </t>
  </si>
  <si>
    <t>Checkpoint</t>
  </si>
  <si>
    <t>Nach Nikitscher Wald</t>
  </si>
  <si>
    <t>Minihof</t>
  </si>
  <si>
    <t>Mutschen</t>
  </si>
  <si>
    <t>Dörfl</t>
  </si>
  <si>
    <t>vor Draßmarkt</t>
  </si>
  <si>
    <t>Stoob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</si>
</sst>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;@"/>
    <numFmt numFmtId="165" formatCode="0.0"/>
    <numFmt numFmtId="166" formatCode="h:mm;@"/>
    <numFmt numFmtId="167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0" xfId="0" applyFon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/>
    <xf numFmtId="166" fontId="0" fillId="0" borderId="0" xfId="0" applyNumberFormat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/>
    <xf numFmtId="166" fontId="0" fillId="2" borderId="4" xfId="0" applyNumberFormat="1" applyFill="1" applyBorder="1" applyAlignment="1"/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166" fontId="1" fillId="0" borderId="6" xfId="0" applyNumberFormat="1" applyFont="1" applyBorder="1" applyAlignment="1"/>
    <xf numFmtId="167" fontId="0" fillId="2" borderId="0" xfId="0" applyNumberFormat="1" applyFill="1" applyAlignment="1">
      <alignment horizontal="center"/>
    </xf>
    <xf numFmtId="0" fontId="1" fillId="0" borderId="2" xfId="0" applyFont="1" applyBorder="1"/>
    <xf numFmtId="166" fontId="0" fillId="0" borderId="1" xfId="0" applyNumberFormat="1" applyBorder="1"/>
    <xf numFmtId="166" fontId="0" fillId="0" borderId="2" xfId="0" applyNumberFormat="1" applyBorder="1"/>
    <xf numFmtId="165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1" fillId="0" borderId="4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F8DD-E82D-4605-8F0C-B8C35440C78E}">
  <dimension ref="A1:I49"/>
  <sheetViews>
    <sheetView tabSelected="1" workbookViewId="0">
      <selection activeCell="F20" sqref="F20"/>
    </sheetView>
  </sheetViews>
  <sheetFormatPr baseColWidth="10" defaultColWidth="11.41796875" defaultRowHeight="14.4" x14ac:dyDescent="0.55000000000000004"/>
  <cols>
    <col min="1" max="1" width="7.7890625" customWidth="1"/>
    <col min="2" max="2" width="8" style="1" bestFit="1" customWidth="1"/>
    <col min="3" max="3" width="9.89453125" style="5" customWidth="1"/>
    <col min="4" max="4" width="11" style="4" bestFit="1" customWidth="1"/>
    <col min="5" max="5" width="33.20703125" customWidth="1"/>
    <col min="6" max="6" width="10.578125" customWidth="1"/>
    <col min="7" max="7" width="8.20703125" style="6" bestFit="1" customWidth="1"/>
    <col min="8" max="8" width="8.20703125" bestFit="1" customWidth="1"/>
    <col min="9" max="9" width="6.1015625" customWidth="1"/>
  </cols>
  <sheetData>
    <row r="1" spans="1:9" ht="14.7" thickBot="1" x14ac:dyDescent="0.6">
      <c r="A1" s="3" t="s">
        <v>0</v>
      </c>
      <c r="B1" s="2">
        <v>4.8611111111111112E-3</v>
      </c>
      <c r="C1" s="27" t="s">
        <v>1</v>
      </c>
      <c r="D1" s="23">
        <v>4.5138888888888893E-3</v>
      </c>
      <c r="E1" t="s">
        <v>2</v>
      </c>
      <c r="H1" s="28" t="s">
        <v>39</v>
      </c>
      <c r="I1" s="28"/>
    </row>
    <row r="2" spans="1:9" ht="14.7" thickBot="1" x14ac:dyDescent="0.6">
      <c r="A2" s="18" t="s">
        <v>3</v>
      </c>
      <c r="B2" s="19" t="s">
        <v>4</v>
      </c>
      <c r="C2" s="20" t="s">
        <v>5</v>
      </c>
      <c r="D2" s="20" t="s">
        <v>6</v>
      </c>
      <c r="E2" s="21" t="s">
        <v>7</v>
      </c>
      <c r="F2" s="21" t="s">
        <v>41</v>
      </c>
      <c r="G2" s="22" t="s">
        <v>8</v>
      </c>
      <c r="H2" s="21" t="s">
        <v>9</v>
      </c>
      <c r="I2" s="24" t="s">
        <v>38</v>
      </c>
    </row>
    <row r="3" spans="1:9" x14ac:dyDescent="0.55000000000000004">
      <c r="A3" s="13"/>
      <c r="B3" s="14"/>
      <c r="C3" s="15" t="s">
        <v>10</v>
      </c>
      <c r="D3" s="15">
        <v>0</v>
      </c>
      <c r="E3" s="32" t="s">
        <v>11</v>
      </c>
      <c r="F3" s="16">
        <v>1</v>
      </c>
      <c r="G3" s="17">
        <v>0.20833333333333334</v>
      </c>
      <c r="H3" s="25"/>
      <c r="I3" s="26"/>
    </row>
    <row r="4" spans="1:9" x14ac:dyDescent="0.55000000000000004">
      <c r="A4" s="9">
        <v>1</v>
      </c>
      <c r="B4" s="10">
        <f>C4*$B$1</f>
        <v>8.7500000000000008E-3</v>
      </c>
      <c r="C4" s="11">
        <f>D4-D3</f>
        <v>1.8</v>
      </c>
      <c r="D4" s="11">
        <v>1.8</v>
      </c>
      <c r="E4" s="24" t="s">
        <v>12</v>
      </c>
      <c r="F4" s="8">
        <v>2</v>
      </c>
      <c r="G4" s="12">
        <f>G3+C4*$B$1+$D$1</f>
        <v>0.22159722222222225</v>
      </c>
      <c r="H4" s="26"/>
      <c r="I4" s="26"/>
    </row>
    <row r="5" spans="1:9" x14ac:dyDescent="0.55000000000000004">
      <c r="A5" s="9"/>
      <c r="B5" s="10">
        <f t="shared" ref="B5:B37" si="0">C5*$B$1</f>
        <v>2.1388888888888891E-2</v>
      </c>
      <c r="C5" s="11">
        <f t="shared" ref="C5:C37" si="1">D5-D4</f>
        <v>4.4000000000000004</v>
      </c>
      <c r="D5" s="11">
        <v>6.2</v>
      </c>
      <c r="E5" s="24" t="s">
        <v>42</v>
      </c>
      <c r="F5" s="8">
        <v>3</v>
      </c>
      <c r="G5" s="12">
        <f>G4+C5*$B$1+$D$1</f>
        <v>0.24750000000000005</v>
      </c>
      <c r="H5" s="26"/>
      <c r="I5" s="26"/>
    </row>
    <row r="6" spans="1:9" x14ac:dyDescent="0.55000000000000004">
      <c r="A6" s="9"/>
      <c r="B6" s="10">
        <f t="shared" si="0"/>
        <v>4.4722222222222219E-2</v>
      </c>
      <c r="C6" s="11">
        <f t="shared" si="1"/>
        <v>9.1999999999999993</v>
      </c>
      <c r="D6" s="11">
        <v>15.4</v>
      </c>
      <c r="E6" s="24" t="s">
        <v>43</v>
      </c>
      <c r="F6" s="8">
        <v>4</v>
      </c>
      <c r="G6" s="12">
        <f>G5+C6*$B$1+$D$1</f>
        <v>0.29673611111111114</v>
      </c>
      <c r="H6" s="26"/>
      <c r="I6" s="26"/>
    </row>
    <row r="7" spans="1:9" x14ac:dyDescent="0.55000000000000004">
      <c r="A7" s="9">
        <v>2</v>
      </c>
      <c r="B7" s="10">
        <f t="shared" si="0"/>
        <v>2.5763888888888885E-2</v>
      </c>
      <c r="C7" s="11">
        <f t="shared" si="1"/>
        <v>5.2999999999999989</v>
      </c>
      <c r="D7" s="11">
        <v>20.7</v>
      </c>
      <c r="E7" s="24" t="s">
        <v>13</v>
      </c>
      <c r="F7" s="8">
        <v>5</v>
      </c>
      <c r="G7" s="12">
        <f>G6+C7*$B$1+$D$1</f>
        <v>0.32701388888888888</v>
      </c>
      <c r="H7" s="26"/>
      <c r="I7" s="26"/>
    </row>
    <row r="8" spans="1:9" x14ac:dyDescent="0.55000000000000004">
      <c r="A8" s="9"/>
      <c r="B8" s="10">
        <f t="shared" si="0"/>
        <v>2.5763888888888892E-2</v>
      </c>
      <c r="C8" s="11">
        <f t="shared" si="1"/>
        <v>5.3000000000000007</v>
      </c>
      <c r="D8" s="11">
        <v>26</v>
      </c>
      <c r="E8" s="24" t="s">
        <v>44</v>
      </c>
      <c r="F8" s="8">
        <v>6</v>
      </c>
      <c r="G8" s="12">
        <f>G7+C8*$B$1+$D$1</f>
        <v>0.35729166666666662</v>
      </c>
      <c r="H8" s="26"/>
      <c r="I8" s="26"/>
    </row>
    <row r="9" spans="1:9" x14ac:dyDescent="0.55000000000000004">
      <c r="A9" s="9"/>
      <c r="B9" s="10">
        <f t="shared" si="0"/>
        <v>4.5208333333333323E-2</v>
      </c>
      <c r="C9" s="11">
        <f t="shared" si="1"/>
        <v>9.2999999999999972</v>
      </c>
      <c r="D9" s="11">
        <v>35.299999999999997</v>
      </c>
      <c r="E9" s="24" t="s">
        <v>45</v>
      </c>
      <c r="F9" s="8">
        <v>7</v>
      </c>
      <c r="G9" s="12">
        <f>G8+C9*$B$1+$D$1</f>
        <v>0.40701388888888884</v>
      </c>
      <c r="H9" s="26"/>
      <c r="I9" s="26"/>
    </row>
    <row r="10" spans="1:9" x14ac:dyDescent="0.55000000000000004">
      <c r="A10" s="9"/>
      <c r="B10" s="10">
        <f t="shared" si="0"/>
        <v>3.0138888888888903E-2</v>
      </c>
      <c r="C10" s="11">
        <f t="shared" si="1"/>
        <v>6.2000000000000028</v>
      </c>
      <c r="D10" s="11">
        <v>41.5</v>
      </c>
      <c r="E10" s="24" t="s">
        <v>46</v>
      </c>
      <c r="F10" s="8">
        <v>8</v>
      </c>
      <c r="G10" s="12">
        <f>G9+C10*$B$1+$D$1</f>
        <v>0.4416666666666666</v>
      </c>
      <c r="H10" s="26"/>
      <c r="I10" s="26"/>
    </row>
    <row r="11" spans="1:9" x14ac:dyDescent="0.55000000000000004">
      <c r="A11" s="9">
        <v>3</v>
      </c>
      <c r="B11" s="10">
        <f t="shared" si="0"/>
        <v>1.3125000000000013E-2</v>
      </c>
      <c r="C11" s="11">
        <f t="shared" si="1"/>
        <v>2.7000000000000028</v>
      </c>
      <c r="D11" s="11">
        <v>44.2</v>
      </c>
      <c r="E11" s="24" t="s">
        <v>14</v>
      </c>
      <c r="F11" s="8">
        <v>9</v>
      </c>
      <c r="G11" s="12">
        <f>G10+C11*$B$1+$D$1</f>
        <v>0.45930555555555547</v>
      </c>
      <c r="H11" s="26"/>
      <c r="I11" s="26"/>
    </row>
    <row r="12" spans="1:9" x14ac:dyDescent="0.55000000000000004">
      <c r="A12" s="9"/>
      <c r="B12" s="10">
        <f t="shared" si="0"/>
        <v>2.8194444444444432E-2</v>
      </c>
      <c r="C12" s="11">
        <f t="shared" si="1"/>
        <v>5.7999999999999972</v>
      </c>
      <c r="D12" s="11">
        <v>50</v>
      </c>
      <c r="E12" s="24" t="s">
        <v>47</v>
      </c>
      <c r="F12" s="8">
        <v>10</v>
      </c>
      <c r="G12" s="12">
        <f>G11+C12*$B$1+$D$1</f>
        <v>0.49201388888888875</v>
      </c>
      <c r="H12" s="26"/>
      <c r="I12" s="26"/>
    </row>
    <row r="13" spans="1:9" x14ac:dyDescent="0.55000000000000004">
      <c r="A13" s="9">
        <v>4</v>
      </c>
      <c r="B13" s="10">
        <f t="shared" si="0"/>
        <v>2.9652777777777785E-2</v>
      </c>
      <c r="C13" s="11">
        <f t="shared" si="1"/>
        <v>6.1000000000000014</v>
      </c>
      <c r="D13" s="11">
        <v>56.1</v>
      </c>
      <c r="E13" s="24" t="s">
        <v>15</v>
      </c>
      <c r="F13" s="8">
        <v>11</v>
      </c>
      <c r="G13" s="12">
        <f>G12+C13*$B$1+$D$1</f>
        <v>0.52618055555555543</v>
      </c>
      <c r="H13" s="26"/>
      <c r="I13" s="26"/>
    </row>
    <row r="14" spans="1:9" x14ac:dyDescent="0.55000000000000004">
      <c r="A14" s="9">
        <v>5</v>
      </c>
      <c r="B14" s="10">
        <f t="shared" si="0"/>
        <v>9.7222222222220149E-4</v>
      </c>
      <c r="C14" s="11">
        <f t="shared" si="1"/>
        <v>0.19999999999999574</v>
      </c>
      <c r="D14" s="11">
        <v>56.3</v>
      </c>
      <c r="E14" s="8" t="s">
        <v>16</v>
      </c>
      <c r="F14" s="8"/>
      <c r="G14" s="12">
        <f>G13+C14*$B$1+$D$1</f>
        <v>0.53166666666666651</v>
      </c>
      <c r="H14" s="26"/>
      <c r="I14" s="26"/>
    </row>
    <row r="15" spans="1:9" x14ac:dyDescent="0.55000000000000004">
      <c r="A15" s="9">
        <v>6</v>
      </c>
      <c r="B15" s="10">
        <f t="shared" si="0"/>
        <v>8.7500000000000216E-3</v>
      </c>
      <c r="C15" s="11">
        <f t="shared" si="1"/>
        <v>1.8000000000000043</v>
      </c>
      <c r="D15" s="11">
        <v>58.1</v>
      </c>
      <c r="E15" s="8" t="s">
        <v>40</v>
      </c>
      <c r="F15" s="8"/>
      <c r="G15" s="12">
        <f>G14+C15*$B$1+$D$1</f>
        <v>0.54493055555555547</v>
      </c>
      <c r="H15" s="26"/>
      <c r="I15" s="26"/>
    </row>
    <row r="16" spans="1:9" x14ac:dyDescent="0.55000000000000004">
      <c r="A16" s="9">
        <v>7</v>
      </c>
      <c r="B16" s="10">
        <f t="shared" si="0"/>
        <v>1.7500000000000009E-2</v>
      </c>
      <c r="C16" s="11">
        <f t="shared" si="1"/>
        <v>3.6000000000000014</v>
      </c>
      <c r="D16" s="11">
        <v>61.7</v>
      </c>
      <c r="E16" s="8" t="s">
        <v>17</v>
      </c>
      <c r="F16" s="8"/>
      <c r="G16" s="12">
        <f>G15+C16*$B$1+$D$1</f>
        <v>0.56694444444444436</v>
      </c>
      <c r="H16" s="26"/>
      <c r="I16" s="26"/>
    </row>
    <row r="17" spans="1:9" x14ac:dyDescent="0.55000000000000004">
      <c r="A17" s="9">
        <v>8</v>
      </c>
      <c r="B17" s="10">
        <f t="shared" si="0"/>
        <v>4.3749999999999935E-3</v>
      </c>
      <c r="C17" s="11">
        <f t="shared" si="1"/>
        <v>0.89999999999999858</v>
      </c>
      <c r="D17" s="11">
        <v>62.6</v>
      </c>
      <c r="E17" s="24" t="s">
        <v>18</v>
      </c>
      <c r="F17" s="8">
        <v>12</v>
      </c>
      <c r="G17" s="12">
        <f>G16+C17*$B$1+$D$1</f>
        <v>0.57583333333333331</v>
      </c>
      <c r="H17" s="26"/>
      <c r="I17" s="26"/>
    </row>
    <row r="18" spans="1:9" x14ac:dyDescent="0.55000000000000004">
      <c r="A18" s="9">
        <v>9</v>
      </c>
      <c r="B18" s="10">
        <f t="shared" si="0"/>
        <v>2.8680555555555549E-2</v>
      </c>
      <c r="C18" s="11">
        <f t="shared" si="1"/>
        <v>5.8999999999999986</v>
      </c>
      <c r="D18" s="11">
        <v>68.5</v>
      </c>
      <c r="E18" s="24" t="s">
        <v>19</v>
      </c>
      <c r="F18" s="8">
        <v>13</v>
      </c>
      <c r="G18" s="12">
        <f>G17+C18*$B$1+$D$1</f>
        <v>0.60902777777777783</v>
      </c>
      <c r="H18" s="26"/>
      <c r="I18" s="26"/>
    </row>
    <row r="19" spans="1:9" x14ac:dyDescent="0.55000000000000004">
      <c r="A19" s="9">
        <v>10</v>
      </c>
      <c r="B19" s="10">
        <f t="shared" si="0"/>
        <v>4.861111111110835E-4</v>
      </c>
      <c r="C19" s="11">
        <f t="shared" si="1"/>
        <v>9.9999999999994316E-2</v>
      </c>
      <c r="D19" s="11">
        <v>68.599999999999994</v>
      </c>
      <c r="E19" s="8" t="s">
        <v>20</v>
      </c>
      <c r="F19" s="8"/>
      <c r="G19" s="12">
        <f>G18+C19*$B$1+$D$1</f>
        <v>0.61402777777777784</v>
      </c>
      <c r="H19" s="26"/>
      <c r="I19" s="26"/>
    </row>
    <row r="20" spans="1:9" x14ac:dyDescent="0.55000000000000004">
      <c r="A20" s="30">
        <v>11</v>
      </c>
      <c r="B20" s="10">
        <f t="shared" si="0"/>
        <v>3.8888888888889443E-3</v>
      </c>
      <c r="C20" s="11">
        <f t="shared" si="1"/>
        <v>0.80000000000001137</v>
      </c>
      <c r="D20" s="31">
        <v>69.400000000000006</v>
      </c>
      <c r="E20" s="29" t="s">
        <v>21</v>
      </c>
      <c r="F20" s="29"/>
      <c r="G20" s="12">
        <f>G19+C20*$B$1+$D$1</f>
        <v>0.62243055555555571</v>
      </c>
      <c r="H20" s="26"/>
      <c r="I20" s="26"/>
    </row>
    <row r="21" spans="1:9" x14ac:dyDescent="0.55000000000000004">
      <c r="A21" s="9">
        <v>12</v>
      </c>
      <c r="B21" s="10">
        <f t="shared" si="0"/>
        <v>9.7222222222216701E-4</v>
      </c>
      <c r="C21" s="11">
        <f t="shared" si="1"/>
        <v>0.19999999999998863</v>
      </c>
      <c r="D21" s="11">
        <v>69.599999999999994</v>
      </c>
      <c r="E21" s="8" t="s">
        <v>22</v>
      </c>
      <c r="F21" s="8"/>
      <c r="G21" s="12">
        <f>G20+C21*$B$1+$D$1</f>
        <v>0.62791666666666679</v>
      </c>
      <c r="H21" s="26"/>
      <c r="I21" s="26"/>
    </row>
    <row r="22" spans="1:9" x14ac:dyDescent="0.55000000000000004">
      <c r="A22" s="9">
        <v>13</v>
      </c>
      <c r="B22" s="10">
        <f t="shared" si="0"/>
        <v>3.8888888888889443E-3</v>
      </c>
      <c r="C22" s="11">
        <f t="shared" si="1"/>
        <v>0.80000000000001137</v>
      </c>
      <c r="D22" s="11">
        <v>70.400000000000006</v>
      </c>
      <c r="E22" s="8" t="s">
        <v>23</v>
      </c>
      <c r="F22" s="8"/>
      <c r="G22" s="12">
        <f>G21+C22*$B$1+$D$1</f>
        <v>0.63631944444444466</v>
      </c>
      <c r="H22" s="26"/>
      <c r="I22" s="26"/>
    </row>
    <row r="23" spans="1:9" x14ac:dyDescent="0.55000000000000004">
      <c r="A23" s="9">
        <v>14</v>
      </c>
      <c r="B23" s="10">
        <f t="shared" si="0"/>
        <v>4.3749999999999588E-3</v>
      </c>
      <c r="C23" s="11">
        <f t="shared" si="1"/>
        <v>0.89999999999999147</v>
      </c>
      <c r="D23" s="11">
        <v>71.3</v>
      </c>
      <c r="E23" s="29" t="s">
        <v>24</v>
      </c>
      <c r="F23" s="29"/>
      <c r="G23" s="12">
        <f>G22+C23*$B$1+$D$1</f>
        <v>0.64520833333333349</v>
      </c>
      <c r="H23" s="26"/>
      <c r="I23" s="26"/>
    </row>
    <row r="24" spans="1:9" x14ac:dyDescent="0.55000000000000004">
      <c r="A24" s="9">
        <v>15</v>
      </c>
      <c r="B24" s="10">
        <f t="shared" si="0"/>
        <v>4.8611111111115257E-4</v>
      </c>
      <c r="C24" s="11">
        <f t="shared" si="1"/>
        <v>0.10000000000000853</v>
      </c>
      <c r="D24" s="11">
        <v>71.400000000000006</v>
      </c>
      <c r="E24" s="8" t="s">
        <v>25</v>
      </c>
      <c r="F24" s="8"/>
      <c r="G24" s="12">
        <f>G23+C24*$B$1+$D$1</f>
        <v>0.65020833333333361</v>
      </c>
      <c r="H24" s="26"/>
      <c r="I24" s="26"/>
    </row>
    <row r="25" spans="1:9" x14ac:dyDescent="0.55000000000000004">
      <c r="A25" s="30">
        <v>16</v>
      </c>
      <c r="B25" s="10">
        <f t="shared" si="0"/>
        <v>1.4583333333333195E-3</v>
      </c>
      <c r="C25" s="11">
        <f t="shared" si="1"/>
        <v>0.29999999999999716</v>
      </c>
      <c r="D25" s="11">
        <v>71.7</v>
      </c>
      <c r="E25" s="8" t="s">
        <v>26</v>
      </c>
      <c r="F25" s="8"/>
      <c r="G25" s="12">
        <f>G24+C25*$B$1+$D$1</f>
        <v>0.65618055555555588</v>
      </c>
      <c r="H25" s="26"/>
      <c r="I25" s="26"/>
    </row>
    <row r="26" spans="1:9" x14ac:dyDescent="0.55000000000000004">
      <c r="A26" s="9">
        <v>17</v>
      </c>
      <c r="B26" s="10">
        <f t="shared" si="0"/>
        <v>9.7222222222223607E-4</v>
      </c>
      <c r="C26" s="11">
        <f t="shared" si="1"/>
        <v>0.20000000000000284</v>
      </c>
      <c r="D26" s="11">
        <v>71.900000000000006</v>
      </c>
      <c r="E26" s="8" t="s">
        <v>27</v>
      </c>
      <c r="F26" s="8"/>
      <c r="G26" s="12">
        <f>G25+C26*$B$1+$D$1</f>
        <v>0.66166666666666707</v>
      </c>
      <c r="H26" s="26"/>
      <c r="I26" s="26"/>
    </row>
    <row r="27" spans="1:9" x14ac:dyDescent="0.55000000000000004">
      <c r="A27" s="9">
        <v>18</v>
      </c>
      <c r="B27" s="10">
        <f t="shared" si="0"/>
        <v>1.944444444444403E-3</v>
      </c>
      <c r="C27" s="11">
        <f t="shared" si="1"/>
        <v>0.39999999999999147</v>
      </c>
      <c r="D27" s="11">
        <v>72.3</v>
      </c>
      <c r="E27" s="8" t="s">
        <v>28</v>
      </c>
      <c r="F27" s="8"/>
      <c r="G27" s="12">
        <f>G26+C27*$B$1+$D$1</f>
        <v>0.66812500000000041</v>
      </c>
      <c r="H27" s="26"/>
      <c r="I27" s="26"/>
    </row>
    <row r="28" spans="1:9" x14ac:dyDescent="0.55000000000000004">
      <c r="A28" s="9">
        <v>19</v>
      </c>
      <c r="B28" s="10">
        <f t="shared" si="0"/>
        <v>2.916666666666708E-3</v>
      </c>
      <c r="C28" s="11">
        <f t="shared" si="1"/>
        <v>0.60000000000000853</v>
      </c>
      <c r="D28" s="11">
        <v>72.900000000000006</v>
      </c>
      <c r="E28" s="8" t="s">
        <v>35</v>
      </c>
      <c r="F28" s="8"/>
      <c r="G28" s="12">
        <f>G27+C28*$B$1+$D$1</f>
        <v>0.67555555555555602</v>
      </c>
      <c r="H28" s="8"/>
      <c r="I28" s="8"/>
    </row>
    <row r="29" spans="1:9" x14ac:dyDescent="0.55000000000000004">
      <c r="A29" s="9">
        <v>20</v>
      </c>
      <c r="B29" s="10">
        <f t="shared" si="0"/>
        <v>2.4305555555555556E-3</v>
      </c>
      <c r="C29" s="11">
        <f t="shared" si="1"/>
        <v>0.5</v>
      </c>
      <c r="D29" s="11">
        <v>73.400000000000006</v>
      </c>
      <c r="E29" s="8" t="s">
        <v>29</v>
      </c>
      <c r="F29" s="8"/>
      <c r="G29" s="12">
        <f>G28+C29*$B$1+$D$1</f>
        <v>0.68250000000000055</v>
      </c>
      <c r="H29" s="26"/>
      <c r="I29" s="26"/>
    </row>
    <row r="30" spans="1:9" x14ac:dyDescent="0.55000000000000004">
      <c r="A30" s="30">
        <v>21</v>
      </c>
      <c r="B30" s="10">
        <f t="shared" si="0"/>
        <v>5.3472222222221951E-3</v>
      </c>
      <c r="C30" s="11">
        <f t="shared" si="1"/>
        <v>1.0999999999999943</v>
      </c>
      <c r="D30" s="11">
        <v>74.5</v>
      </c>
      <c r="E30" s="8" t="s">
        <v>30</v>
      </c>
      <c r="F30" s="8"/>
      <c r="G30" s="12">
        <f>G29+C30*$B$1+$D$1</f>
        <v>0.69236111111111165</v>
      </c>
      <c r="H30" s="26"/>
      <c r="I30" s="26"/>
    </row>
    <row r="31" spans="1:9" x14ac:dyDescent="0.55000000000000004">
      <c r="A31" s="9">
        <v>22</v>
      </c>
      <c r="B31" s="10">
        <f t="shared" si="0"/>
        <v>5.3472222222221951E-3</v>
      </c>
      <c r="C31" s="11">
        <f t="shared" si="1"/>
        <v>1.0999999999999943</v>
      </c>
      <c r="D31" s="11">
        <v>75.599999999999994</v>
      </c>
      <c r="E31" s="8" t="s">
        <v>31</v>
      </c>
      <c r="F31" s="8"/>
      <c r="G31" s="12">
        <f>G30+C31*$B$1+$D$1</f>
        <v>0.70222222222222275</v>
      </c>
      <c r="H31" s="26"/>
      <c r="I31" s="26"/>
    </row>
    <row r="32" spans="1:9" x14ac:dyDescent="0.55000000000000004">
      <c r="A32" s="9">
        <v>23</v>
      </c>
      <c r="B32" s="10">
        <f t="shared" si="0"/>
        <v>4.8611111111115257E-4</v>
      </c>
      <c r="C32" s="11">
        <f t="shared" si="1"/>
        <v>0.10000000000000853</v>
      </c>
      <c r="D32" s="11">
        <v>75.7</v>
      </c>
      <c r="E32" s="8" t="s">
        <v>32</v>
      </c>
      <c r="F32" s="8"/>
      <c r="G32" s="12">
        <f>G31+C32*$B$1+$D$1</f>
        <v>0.70722222222222286</v>
      </c>
      <c r="H32" s="26"/>
      <c r="I32" s="26"/>
    </row>
    <row r="33" spans="1:9" x14ac:dyDescent="0.55000000000000004">
      <c r="A33" s="9">
        <v>24</v>
      </c>
      <c r="B33" s="10">
        <f t="shared" si="0"/>
        <v>9.7222222222223607E-4</v>
      </c>
      <c r="C33" s="11">
        <f t="shared" si="1"/>
        <v>0.20000000000000284</v>
      </c>
      <c r="D33" s="11">
        <v>75.900000000000006</v>
      </c>
      <c r="E33" s="8" t="s">
        <v>33</v>
      </c>
      <c r="F33" s="8"/>
      <c r="G33" s="12">
        <f>G32+C33*$B$1+$D$1</f>
        <v>0.71270833333333405</v>
      </c>
      <c r="H33" s="26"/>
      <c r="I33" s="26"/>
    </row>
    <row r="34" spans="1:9" x14ac:dyDescent="0.55000000000000004">
      <c r="A34" s="9">
        <v>25</v>
      </c>
      <c r="B34" s="10">
        <f t="shared" si="0"/>
        <v>3.4027777777777225E-3</v>
      </c>
      <c r="C34" s="11">
        <f t="shared" si="1"/>
        <v>0.69999999999998863</v>
      </c>
      <c r="D34" s="11">
        <v>76.599999999999994</v>
      </c>
      <c r="E34" s="8" t="s">
        <v>34</v>
      </c>
      <c r="F34" s="8"/>
      <c r="G34" s="12">
        <f>G33+C34*$B$1+$D$1</f>
        <v>0.72062500000000074</v>
      </c>
      <c r="H34" s="26"/>
      <c r="I34" s="26"/>
    </row>
    <row r="35" spans="1:9" x14ac:dyDescent="0.55000000000000004">
      <c r="A35" s="30">
        <v>26</v>
      </c>
      <c r="B35" s="10">
        <f t="shared" si="0"/>
        <v>2.916666666666708E-3</v>
      </c>
      <c r="C35" s="11">
        <f t="shared" si="1"/>
        <v>0.60000000000000853</v>
      </c>
      <c r="D35" s="11">
        <v>77.2</v>
      </c>
      <c r="E35" s="8" t="s">
        <v>36</v>
      </c>
      <c r="F35" s="8"/>
      <c r="G35" s="12">
        <f>G34+C35*$B$1+$D$1</f>
        <v>0.72805555555555634</v>
      </c>
      <c r="H35" s="26"/>
      <c r="I35" s="26"/>
    </row>
    <row r="36" spans="1:9" x14ac:dyDescent="0.55000000000000004">
      <c r="A36" s="9">
        <v>27</v>
      </c>
      <c r="B36" s="10">
        <f t="shared" si="0"/>
        <v>1.944444444444403E-3</v>
      </c>
      <c r="C36" s="11">
        <f t="shared" si="1"/>
        <v>0.39999999999999147</v>
      </c>
      <c r="D36" s="11">
        <v>77.599999999999994</v>
      </c>
      <c r="E36" s="8" t="s">
        <v>37</v>
      </c>
      <c r="F36" s="8"/>
      <c r="G36" s="12">
        <f>G35+C36*$B$1+$D$1</f>
        <v>0.73451388888888969</v>
      </c>
      <c r="H36" s="26"/>
      <c r="I36" s="26"/>
    </row>
    <row r="37" spans="1:9" x14ac:dyDescent="0.55000000000000004">
      <c r="A37" s="9"/>
      <c r="B37" s="10">
        <f t="shared" si="0"/>
        <v>9.7222222222223607E-4</v>
      </c>
      <c r="C37" s="11">
        <f t="shared" si="1"/>
        <v>0.20000000000000284</v>
      </c>
      <c r="D37" s="11">
        <v>77.8</v>
      </c>
      <c r="E37" s="24" t="s">
        <v>11</v>
      </c>
      <c r="F37" s="8">
        <v>14</v>
      </c>
      <c r="G37" s="12">
        <f>G36+C37*$B$1+$D$1</f>
        <v>0.74000000000000088</v>
      </c>
      <c r="H37" s="26"/>
      <c r="I37" s="26"/>
    </row>
    <row r="38" spans="1:9" x14ac:dyDescent="0.55000000000000004">
      <c r="B38" s="1">
        <f>SUM(B7:B37)</f>
        <v>0.3033333333333334</v>
      </c>
    </row>
    <row r="39" spans="1:9" x14ac:dyDescent="0.55000000000000004">
      <c r="D39" s="6"/>
    </row>
    <row r="40" spans="1:9" x14ac:dyDescent="0.55000000000000004">
      <c r="D40" s="7"/>
    </row>
    <row r="41" spans="1:9" x14ac:dyDescent="0.55000000000000004">
      <c r="D41" s="6"/>
    </row>
    <row r="42" spans="1:9" x14ac:dyDescent="0.55000000000000004">
      <c r="D42" s="6"/>
    </row>
    <row r="43" spans="1:9" x14ac:dyDescent="0.55000000000000004">
      <c r="D43" s="6"/>
    </row>
    <row r="44" spans="1:9" x14ac:dyDescent="0.55000000000000004">
      <c r="D44" s="6"/>
    </row>
    <row r="45" spans="1:9" x14ac:dyDescent="0.55000000000000004">
      <c r="D45" s="6"/>
    </row>
    <row r="46" spans="1:9" x14ac:dyDescent="0.55000000000000004">
      <c r="D46" s="6"/>
    </row>
    <row r="47" spans="1:9" x14ac:dyDescent="0.55000000000000004">
      <c r="D47" s="6"/>
    </row>
    <row r="48" spans="1:9" x14ac:dyDescent="0.55000000000000004">
      <c r="D48" s="6"/>
    </row>
    <row r="49" spans="4:4" x14ac:dyDescent="0.55000000000000004">
      <c r="D49" s="6"/>
    </row>
  </sheetData>
  <mergeCells count="1">
    <mergeCell ref="H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BFU in Zahlen</vt:lpstr>
    </vt:vector>
  </TitlesOfParts>
  <Manager/>
  <Company>Boehringer Ingelheim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Dank,Dr.,Christian (RES MedChem) BIG-AT-V</dc:creator>
  <cp:keywords/>
  <dc:description/>
  <cp:lastModifiedBy>Christian</cp:lastModifiedBy>
  <cp:revision/>
  <dcterms:created xsi:type="dcterms:W3CDTF">2017-04-25T12:10:34Z</dcterms:created>
  <dcterms:modified xsi:type="dcterms:W3CDTF">2021-05-31T20:20:51Z</dcterms:modified>
  <cp:category/>
  <cp:contentStatus/>
</cp:coreProperties>
</file>